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posti comuni_ATA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<sst xmlns="http://schemas.openxmlformats.org/spreadsheetml/2006/main" count="61" uniqueCount="50">
  <si>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TOTALE</t>
  </si>
  <si>
    <t>ASTI</t>
  </si>
  <si>
    <t>BIELLA</t>
  </si>
  <si>
    <t>CUNEO</t>
  </si>
  <si>
    <t>NOVARA</t>
  </si>
  <si>
    <t>TORINO</t>
  </si>
  <si>
    <t>VERBANIA</t>
  </si>
  <si>
    <t>VERCELLI</t>
  </si>
  <si>
    <t>PROVINCE</t>
  </si>
  <si>
    <t>ALESSANDRIA</t>
  </si>
  <si>
    <t>IPOTESI CALCOLO ORGANICO DI FATTO 2012/2013</t>
  </si>
  <si>
    <t>O.F. 2012/2013</t>
  </si>
  <si>
    <t>meno</t>
  </si>
  <si>
    <t>(tot. posti meno i 150 utilizzzati in O.D.)</t>
  </si>
  <si>
    <t>O.D. 2011/2012</t>
  </si>
  <si>
    <t>(comprensivi dei 150 dell'O.F.)</t>
  </si>
  <si>
    <t>quota posti da utilizzare in organico di fatto</t>
  </si>
  <si>
    <t>(compresi gli spezzoni ricondotti a cattedra)</t>
  </si>
  <si>
    <t>UTILIZZAZIONE ORGANICO DI FATTO A.S. 2012/2013</t>
  </si>
  <si>
    <t xml:space="preserve">QUOTA O.F. </t>
  </si>
  <si>
    <t>spezzoni ricondotti a cattedre</t>
  </si>
  <si>
    <t>POLIS</t>
  </si>
  <si>
    <t>infanzia</t>
  </si>
  <si>
    <t xml:space="preserve">TOTALE O.F. </t>
  </si>
  <si>
    <t>TOTALE ORGANICO DI FATTO ASSEGNATO A.S. 2012/2013</t>
  </si>
  <si>
    <t>POSTI
spezzoni orario</t>
  </si>
  <si>
    <t>POSTI
POLIS</t>
  </si>
  <si>
    <t>TOT. POSTI O.F.</t>
  </si>
  <si>
    <t>ATA</t>
  </si>
  <si>
    <t>DSGA</t>
  </si>
  <si>
    <t>AA</t>
  </si>
  <si>
    <t>di cui in deroga</t>
  </si>
  <si>
    <t>AT</t>
  </si>
  <si>
    <t>CS</t>
  </si>
  <si>
    <t>Altro pers.</t>
  </si>
  <si>
    <t>TOT.</t>
  </si>
  <si>
    <t>AL</t>
  </si>
  <si>
    <t>BI</t>
  </si>
  <si>
    <t>CN</t>
  </si>
  <si>
    <t>NO</t>
  </si>
  <si>
    <t>TO</t>
  </si>
  <si>
    <t>VB</t>
  </si>
  <si>
    <t>VC</t>
  </si>
  <si>
    <t xml:space="preserve">POSTI O.D. </t>
  </si>
  <si>
    <t>Lic. Musicali</t>
  </si>
  <si>
    <t>POSTI
Licei musicali</t>
  </si>
  <si>
    <t>POSTI O.F.</t>
  </si>
  <si>
    <t>utilizzati in OD</t>
  </si>
  <si>
    <t>di cui accantonati</t>
  </si>
  <si>
    <t>ipotesi POSTI  O.F. infanzia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</si>
</sst>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name val="Futura"/>
      <family val="0"/>
    </font>
    <font>
      <b/>
      <sz val="12"/>
      <color indexed="10"/>
      <name val="Futur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medium"/>
      <bottom style="medium"/>
    </border>
    <border>
      <left style="medium">
        <color indexed="59"/>
      </left>
      <right style="thin">
        <color indexed="59"/>
      </right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 style="thin">
        <color indexed="59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5" fontId="21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/>
    </xf>
    <xf numFmtId="3" fontId="18" fillId="0" borderId="23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3" fontId="18" fillId="0" borderId="27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22" xfId="0" applyFont="1" applyBorder="1" applyAlignment="1">
      <alignment/>
    </xf>
    <xf numFmtId="3" fontId="29" fillId="0" borderId="23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0" fontId="18" fillId="0" borderId="26" xfId="0" applyFont="1" applyBorder="1" applyAlignment="1">
      <alignment/>
    </xf>
    <xf numFmtId="3" fontId="29" fillId="0" borderId="27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0" fontId="18" fillId="0" borderId="32" xfId="0" applyFont="1" applyBorder="1" applyAlignment="1">
      <alignment/>
    </xf>
    <xf numFmtId="3" fontId="24" fillId="0" borderId="33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center"/>
    </xf>
    <xf numFmtId="3" fontId="24" fillId="0" borderId="35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3" fontId="25" fillId="0" borderId="37" xfId="0" applyNumberFormat="1" applyFont="1" applyFill="1" applyBorder="1" applyAlignment="1">
      <alignment horizontal="center"/>
    </xf>
    <xf numFmtId="3" fontId="25" fillId="0" borderId="38" xfId="0" applyNumberFormat="1" applyFont="1" applyFill="1" applyBorder="1" applyAlignment="1">
      <alignment horizontal="center"/>
    </xf>
    <xf numFmtId="3" fontId="25" fillId="0" borderId="39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4" fontId="18" fillId="0" borderId="24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 vertical="center" wrapText="1"/>
    </xf>
    <xf numFmtId="3" fontId="20" fillId="0" borderId="41" xfId="0" applyNumberFormat="1" applyFont="1" applyBorder="1" applyAlignment="1">
      <alignment horizontal="center" wrapText="1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3" fontId="29" fillId="0" borderId="44" xfId="0" applyNumberFormat="1" applyFont="1" applyFill="1" applyBorder="1" applyAlignment="1">
      <alignment horizontal="center"/>
    </xf>
    <xf numFmtId="3" fontId="29" fillId="0" borderId="45" xfId="0" applyNumberFormat="1" applyFont="1" applyFill="1" applyBorder="1" applyAlignment="1">
      <alignment horizontal="center"/>
    </xf>
    <xf numFmtId="3" fontId="24" fillId="0" borderId="46" xfId="0" applyNumberFormat="1" applyFont="1" applyFill="1" applyBorder="1" applyAlignment="1">
      <alignment horizontal="center"/>
    </xf>
    <xf numFmtId="3" fontId="29" fillId="0" borderId="47" xfId="0" applyNumberFormat="1" applyFont="1" applyFill="1" applyBorder="1" applyAlignment="1">
      <alignment horizontal="center"/>
    </xf>
    <xf numFmtId="3" fontId="29" fillId="0" borderId="48" xfId="0" applyNumberFormat="1" applyFont="1" applyFill="1" applyBorder="1" applyAlignment="1">
      <alignment horizontal="center"/>
    </xf>
    <xf numFmtId="3" fontId="30" fillId="0" borderId="49" xfId="0" applyNumberFormat="1" applyFont="1" applyFill="1" applyBorder="1" applyAlignment="1">
      <alignment horizontal="center"/>
    </xf>
    <xf numFmtId="3" fontId="27" fillId="24" borderId="5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18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1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3" fontId="27" fillId="0" borderId="51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18" fillId="0" borderId="59" xfId="0" applyFont="1" applyFill="1" applyBorder="1" applyAlignment="1">
      <alignment horizontal="center" vertical="center" textRotation="90" wrapText="1"/>
    </xf>
    <xf numFmtId="0" fontId="18" fillId="0" borderId="60" xfId="0" applyFont="1" applyFill="1" applyBorder="1" applyAlignment="1">
      <alignment horizontal="center" vertical="center" textRotation="90" wrapText="1"/>
    </xf>
    <xf numFmtId="0" fontId="18" fillId="0" borderId="61" xfId="0" applyFont="1" applyFill="1" applyBorder="1" applyAlignment="1">
      <alignment horizontal="center" vertical="center" textRotation="90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70" xfId="0" applyFont="1" applyFill="1" applyBorder="1" applyAlignment="1">
      <alignment horizontal="center" vertical="center" textRotation="90" wrapText="1"/>
    </xf>
    <xf numFmtId="0" fontId="18" fillId="0" borderId="71" xfId="0" applyFont="1" applyFill="1" applyBorder="1" applyAlignment="1">
      <alignment horizontal="center" vertical="center" textRotation="90" wrapText="1"/>
    </xf>
    <xf numFmtId="0" fontId="19" fillId="0" borderId="7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C48" sqref="C48"/>
    </sheetView>
  </sheetViews>
  <sheetFormatPr defaultColWidth="9.140625" defaultRowHeight="12.75"/>
  <cols>
    <col min="1" max="1" width="14.421875" style="1" customWidth="1"/>
    <col min="2" max="2" width="10.7109375" style="1" customWidth="1"/>
    <col min="3" max="3" width="8.8515625" style="1" customWidth="1"/>
    <col min="4" max="4" width="9.140625" style="1" customWidth="1"/>
    <col min="5" max="5" width="8.8515625" style="1" customWidth="1"/>
    <col min="6" max="6" width="10.7109375" style="1" customWidth="1"/>
    <col min="7" max="7" width="8.28125" style="1" customWidth="1"/>
    <col min="8" max="8" width="10.421875" style="1" customWidth="1"/>
    <col min="9" max="9" width="8.140625" style="1" customWidth="1"/>
    <col min="10" max="10" width="6.7109375" style="1" customWidth="1"/>
    <col min="11" max="13" width="9.140625" style="1" customWidth="1"/>
    <col min="14" max="14" width="8.28125" style="1" customWidth="1"/>
    <col min="15" max="15" width="7.00390625" style="1" customWidth="1"/>
    <col min="16" max="16384" width="9.140625" style="1" customWidth="1"/>
  </cols>
  <sheetData>
    <row r="1" spans="1:10" s="6" customFormat="1" ht="18">
      <c r="A1" s="2" t="s">
        <v>10</v>
      </c>
      <c r="B1" s="3"/>
      <c r="C1" s="3"/>
      <c r="D1" s="3"/>
      <c r="E1" s="4"/>
      <c r="F1" s="4"/>
      <c r="G1" s="4"/>
      <c r="H1" s="5"/>
      <c r="J1" s="7"/>
    </row>
    <row r="2" spans="1:8" s="6" customFormat="1" ht="12.75">
      <c r="A2" s="8"/>
      <c r="H2" s="9"/>
    </row>
    <row r="3" spans="1:8" s="6" customFormat="1" ht="18">
      <c r="A3" s="10" t="s">
        <v>11</v>
      </c>
      <c r="B3" s="11">
        <v>44016</v>
      </c>
      <c r="C3" s="7" t="s">
        <v>12</v>
      </c>
      <c r="D3" s="6" t="s">
        <v>13</v>
      </c>
      <c r="E3" s="7"/>
      <c r="F3" s="11"/>
      <c r="G3" s="7"/>
      <c r="H3" s="9"/>
    </row>
    <row r="4" spans="1:8" s="6" customFormat="1" ht="18.75" thickBot="1">
      <c r="A4" s="10" t="s">
        <v>14</v>
      </c>
      <c r="B4" s="12">
        <v>41864</v>
      </c>
      <c r="C4" s="6" t="s">
        <v>15</v>
      </c>
      <c r="E4" s="7"/>
      <c r="F4" s="11"/>
      <c r="G4" s="7"/>
      <c r="H4" s="9"/>
    </row>
    <row r="5" spans="1:8" s="6" customFormat="1" ht="12" customHeight="1">
      <c r="A5" s="8"/>
      <c r="H5" s="9"/>
    </row>
    <row r="6" spans="1:8" s="6" customFormat="1" ht="20.25">
      <c r="A6" s="8"/>
      <c r="B6" s="13">
        <f>B3-B4</f>
        <v>2152</v>
      </c>
      <c r="C6" s="7" t="s">
        <v>16</v>
      </c>
      <c r="D6" s="7"/>
      <c r="F6" s="14"/>
      <c r="H6" s="9"/>
    </row>
    <row r="7" spans="1:8" s="6" customFormat="1" ht="12.75">
      <c r="A7" s="15"/>
      <c r="C7" s="7" t="s">
        <v>17</v>
      </c>
      <c r="H7" s="9"/>
    </row>
    <row r="8" spans="1:8" s="6" customFormat="1" ht="13.5" thickBot="1">
      <c r="A8" s="16"/>
      <c r="B8" s="17"/>
      <c r="C8" s="17"/>
      <c r="D8" s="17"/>
      <c r="E8" s="17"/>
      <c r="F8" s="17"/>
      <c r="G8" s="17"/>
      <c r="H8" s="18"/>
    </row>
    <row r="9" spans="3:4" ht="12.75">
      <c r="C9" s="6"/>
      <c r="D9" s="19"/>
    </row>
    <row r="10" spans="1:15" s="6" customFormat="1" ht="15.75">
      <c r="A10" s="68" t="s">
        <v>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s="6" customFormat="1" ht="18">
      <c r="A11" s="71" t="s">
        <v>19</v>
      </c>
      <c r="C11" s="11">
        <f>B6</f>
        <v>2152</v>
      </c>
      <c r="D11" s="7" t="s">
        <v>12</v>
      </c>
      <c r="F11" s="11">
        <f>C13</f>
        <v>723</v>
      </c>
      <c r="G11" s="7" t="s">
        <v>12</v>
      </c>
      <c r="I11" s="11">
        <f>F13</f>
        <v>678</v>
      </c>
      <c r="J11" s="7" t="s">
        <v>12</v>
      </c>
      <c r="K11" s="11">
        <f>I13</f>
        <v>608</v>
      </c>
      <c r="L11" s="7" t="s">
        <v>12</v>
      </c>
      <c r="M11" s="11">
        <f>K13</f>
        <v>539</v>
      </c>
      <c r="N11" s="7" t="s">
        <v>12</v>
      </c>
      <c r="O11" s="72"/>
    </row>
    <row r="12" spans="1:15" s="20" customFormat="1" ht="39" customHeight="1" thickBot="1">
      <c r="A12" s="71" t="s">
        <v>19</v>
      </c>
      <c r="C12" s="21">
        <v>1429</v>
      </c>
      <c r="D12" s="22" t="s">
        <v>20</v>
      </c>
      <c r="F12" s="21">
        <v>45</v>
      </c>
      <c r="G12" s="53" t="s">
        <v>44</v>
      </c>
      <c r="H12" s="22"/>
      <c r="I12" s="21">
        <v>70</v>
      </c>
      <c r="J12" s="54" t="s">
        <v>21</v>
      </c>
      <c r="K12" s="21">
        <v>69</v>
      </c>
      <c r="L12" s="23" t="s">
        <v>22</v>
      </c>
      <c r="M12" s="21">
        <v>150</v>
      </c>
      <c r="N12" s="54" t="s">
        <v>47</v>
      </c>
      <c r="O12" s="73"/>
    </row>
    <row r="13" spans="1:15" s="6" customFormat="1" ht="18">
      <c r="A13" s="74" t="s">
        <v>23</v>
      </c>
      <c r="B13" s="67"/>
      <c r="C13" s="75">
        <f>C11-C12</f>
        <v>723</v>
      </c>
      <c r="D13" s="67"/>
      <c r="E13" s="67"/>
      <c r="F13" s="75">
        <f>F11-F12</f>
        <v>678</v>
      </c>
      <c r="G13" s="67"/>
      <c r="H13" s="67"/>
      <c r="I13" s="75">
        <f>I11-I12</f>
        <v>608</v>
      </c>
      <c r="J13" s="67"/>
      <c r="K13" s="75">
        <f>K11-K12</f>
        <v>539</v>
      </c>
      <c r="L13" s="67"/>
      <c r="M13" s="75">
        <f>M11-M12</f>
        <v>389</v>
      </c>
      <c r="N13" s="67"/>
      <c r="O13" s="76"/>
    </row>
    <row r="14" spans="1:15" s="6" customFormat="1" ht="18">
      <c r="A14" s="24"/>
      <c r="C14" s="14"/>
      <c r="F14" s="14"/>
      <c r="I14" s="14"/>
      <c r="K14" s="14"/>
      <c r="O14" s="14"/>
    </row>
    <row r="16" spans="1:3" ht="16.5" thickBot="1">
      <c r="A16" s="25" t="s">
        <v>24</v>
      </c>
      <c r="B16" s="26"/>
      <c r="C16" s="26"/>
    </row>
    <row r="17" spans="1:8" ht="45">
      <c r="A17" s="27" t="s">
        <v>8</v>
      </c>
      <c r="B17" s="28" t="s">
        <v>43</v>
      </c>
      <c r="C17" s="29" t="s">
        <v>49</v>
      </c>
      <c r="D17" s="29" t="s">
        <v>25</v>
      </c>
      <c r="E17" s="29" t="s">
        <v>45</v>
      </c>
      <c r="F17" s="30" t="s">
        <v>26</v>
      </c>
      <c r="G17" s="30" t="s">
        <v>46</v>
      </c>
      <c r="H17" s="56" t="s">
        <v>27</v>
      </c>
    </row>
    <row r="18" spans="1:8" ht="15.75">
      <c r="A18" s="31" t="s">
        <v>9</v>
      </c>
      <c r="B18" s="32">
        <v>3767</v>
      </c>
      <c r="C18" s="33">
        <v>11</v>
      </c>
      <c r="D18" s="33">
        <v>106</v>
      </c>
      <c r="E18" s="33">
        <v>0</v>
      </c>
      <c r="F18" s="34">
        <v>8</v>
      </c>
      <c r="G18" s="34">
        <v>33</v>
      </c>
      <c r="H18" s="57">
        <f>B18+C18+D18+E18+F18+G18</f>
        <v>3925</v>
      </c>
    </row>
    <row r="19" spans="1:8" ht="15.75">
      <c r="A19" s="31" t="s">
        <v>1</v>
      </c>
      <c r="B19" s="32">
        <v>1845</v>
      </c>
      <c r="C19" s="33">
        <v>1</v>
      </c>
      <c r="D19" s="33">
        <v>79</v>
      </c>
      <c r="E19" s="33">
        <v>0</v>
      </c>
      <c r="F19" s="34">
        <v>3</v>
      </c>
      <c r="G19" s="34">
        <v>37</v>
      </c>
      <c r="H19" s="57">
        <f aca="true" t="shared" si="0" ref="H19:H25">B19+C19+D19+E19+F19+G19</f>
        <v>1965</v>
      </c>
    </row>
    <row r="20" spans="1:8" ht="15.75">
      <c r="A20" s="31" t="s">
        <v>2</v>
      </c>
      <c r="B20" s="32">
        <v>1833</v>
      </c>
      <c r="C20" s="33">
        <v>2</v>
      </c>
      <c r="D20" s="33">
        <v>60</v>
      </c>
      <c r="E20" s="33">
        <v>0</v>
      </c>
      <c r="F20" s="34">
        <v>0</v>
      </c>
      <c r="G20" s="34">
        <v>30</v>
      </c>
      <c r="H20" s="57">
        <f t="shared" si="0"/>
        <v>1925</v>
      </c>
    </row>
    <row r="21" spans="1:8" ht="15.75">
      <c r="A21" s="31" t="s">
        <v>3</v>
      </c>
      <c r="B21" s="32">
        <v>6132</v>
      </c>
      <c r="C21" s="33">
        <v>10</v>
      </c>
      <c r="D21" s="33">
        <v>300</v>
      </c>
      <c r="E21" s="33">
        <v>20</v>
      </c>
      <c r="F21" s="34">
        <v>12</v>
      </c>
      <c r="G21" s="34">
        <v>74</v>
      </c>
      <c r="H21" s="57">
        <f t="shared" si="0"/>
        <v>6548</v>
      </c>
    </row>
    <row r="22" spans="1:8" ht="15.75">
      <c r="A22" s="31" t="s">
        <v>4</v>
      </c>
      <c r="B22" s="32">
        <v>3414</v>
      </c>
      <c r="C22" s="33">
        <v>5</v>
      </c>
      <c r="D22" s="33">
        <v>93</v>
      </c>
      <c r="E22" s="33">
        <v>10</v>
      </c>
      <c r="F22" s="34">
        <v>14</v>
      </c>
      <c r="G22" s="34">
        <v>26</v>
      </c>
      <c r="H22" s="57">
        <f t="shared" si="0"/>
        <v>3562</v>
      </c>
    </row>
    <row r="23" spans="1:8" ht="15.75">
      <c r="A23" s="31" t="s">
        <v>5</v>
      </c>
      <c r="B23" s="32">
        <v>21456</v>
      </c>
      <c r="C23" s="33">
        <v>32</v>
      </c>
      <c r="D23" s="33">
        <v>529</v>
      </c>
      <c r="E23" s="55">
        <v>7.5</v>
      </c>
      <c r="F23" s="34">
        <v>28</v>
      </c>
      <c r="G23" s="34">
        <v>113</v>
      </c>
      <c r="H23" s="57">
        <f t="shared" si="0"/>
        <v>22165.5</v>
      </c>
    </row>
    <row r="24" spans="1:8" ht="15.75">
      <c r="A24" s="31" t="s">
        <v>6</v>
      </c>
      <c r="B24" s="32">
        <v>1719</v>
      </c>
      <c r="C24" s="33">
        <v>0</v>
      </c>
      <c r="D24" s="33">
        <v>129</v>
      </c>
      <c r="E24" s="55">
        <v>7.5</v>
      </c>
      <c r="F24" s="34">
        <v>2</v>
      </c>
      <c r="G24" s="34">
        <v>43</v>
      </c>
      <c r="H24" s="57">
        <f t="shared" si="0"/>
        <v>1900.5</v>
      </c>
    </row>
    <row r="25" spans="1:8" ht="16.5" thickBot="1">
      <c r="A25" s="35" t="s">
        <v>7</v>
      </c>
      <c r="B25" s="36">
        <v>1848</v>
      </c>
      <c r="C25" s="37">
        <v>8</v>
      </c>
      <c r="D25" s="37">
        <v>133</v>
      </c>
      <c r="E25" s="33">
        <v>0</v>
      </c>
      <c r="F25" s="38">
        <v>3</v>
      </c>
      <c r="G25" s="38">
        <v>33</v>
      </c>
      <c r="H25" s="57">
        <f t="shared" si="0"/>
        <v>2025</v>
      </c>
    </row>
    <row r="26" spans="1:8" ht="18.75" thickBot="1">
      <c r="A26" s="49" t="s">
        <v>0</v>
      </c>
      <c r="B26" s="50">
        <f>ROUND(B18+B19+B20+B21+B22+B23+B24+B25,0)</f>
        <v>42014</v>
      </c>
      <c r="C26" s="51">
        <f aca="true" t="shared" si="1" ref="C26:H26">SUM(C18:C25)</f>
        <v>69</v>
      </c>
      <c r="D26" s="51">
        <f t="shared" si="1"/>
        <v>1429</v>
      </c>
      <c r="E26" s="51">
        <f t="shared" si="1"/>
        <v>45</v>
      </c>
      <c r="F26" s="52">
        <f t="shared" si="1"/>
        <v>70</v>
      </c>
      <c r="G26" s="52">
        <f t="shared" si="1"/>
        <v>389</v>
      </c>
      <c r="H26" s="66">
        <f t="shared" si="1"/>
        <v>44016</v>
      </c>
    </row>
    <row r="33" ht="13.5" thickBot="1"/>
    <row r="34" spans="1:12" ht="16.5" thickBot="1">
      <c r="A34" s="90" t="s">
        <v>28</v>
      </c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3.5" thickBot="1">
      <c r="A35" s="92"/>
      <c r="B35" s="93" t="s">
        <v>29</v>
      </c>
      <c r="C35" s="95" t="s">
        <v>30</v>
      </c>
      <c r="D35" s="96" t="s">
        <v>31</v>
      </c>
      <c r="E35" s="83" t="s">
        <v>32</v>
      </c>
      <c r="F35" s="96" t="s">
        <v>31</v>
      </c>
      <c r="G35" s="83" t="s">
        <v>33</v>
      </c>
      <c r="H35" s="80" t="s">
        <v>48</v>
      </c>
      <c r="I35" s="84" t="s">
        <v>31</v>
      </c>
      <c r="J35" s="87" t="s">
        <v>34</v>
      </c>
      <c r="K35" s="77" t="s">
        <v>35</v>
      </c>
      <c r="L35" s="80" t="s">
        <v>31</v>
      </c>
    </row>
    <row r="36" spans="1:12" ht="13.5" thickBot="1">
      <c r="A36" s="92"/>
      <c r="B36" s="94"/>
      <c r="C36" s="95"/>
      <c r="D36" s="96"/>
      <c r="E36" s="83"/>
      <c r="F36" s="96"/>
      <c r="G36" s="83"/>
      <c r="H36" s="81"/>
      <c r="I36" s="85"/>
      <c r="J36" s="88"/>
      <c r="K36" s="78"/>
      <c r="L36" s="81"/>
    </row>
    <row r="37" spans="1:12" ht="12.75">
      <c r="A37" s="92"/>
      <c r="B37" s="94"/>
      <c r="C37" s="95"/>
      <c r="D37" s="96"/>
      <c r="E37" s="83"/>
      <c r="F37" s="96"/>
      <c r="G37" s="83"/>
      <c r="H37" s="82"/>
      <c r="I37" s="86"/>
      <c r="J37" s="89"/>
      <c r="K37" s="79"/>
      <c r="L37" s="82"/>
    </row>
    <row r="38" spans="1:12" ht="15.75">
      <c r="A38" s="39" t="s">
        <v>36</v>
      </c>
      <c r="B38" s="63">
        <v>49</v>
      </c>
      <c r="C38" s="60">
        <v>310</v>
      </c>
      <c r="D38" s="41">
        <v>21</v>
      </c>
      <c r="E38" s="40">
        <v>77</v>
      </c>
      <c r="F38" s="41">
        <v>0</v>
      </c>
      <c r="G38" s="40">
        <v>885</v>
      </c>
      <c r="H38" s="58">
        <v>39</v>
      </c>
      <c r="I38" s="41">
        <v>33</v>
      </c>
      <c r="J38" s="34">
        <v>9</v>
      </c>
      <c r="K38" s="40">
        <f>ROUND(B38+C38+E38+G38+J38,0)</f>
        <v>1330</v>
      </c>
      <c r="L38" s="41">
        <v>54</v>
      </c>
    </row>
    <row r="39" spans="1:12" ht="15.75">
      <c r="A39" s="39" t="s">
        <v>32</v>
      </c>
      <c r="B39" s="63">
        <v>26</v>
      </c>
      <c r="C39" s="60">
        <v>152</v>
      </c>
      <c r="D39" s="41">
        <v>5</v>
      </c>
      <c r="E39" s="40">
        <v>30</v>
      </c>
      <c r="F39" s="41">
        <v>0</v>
      </c>
      <c r="G39" s="40">
        <v>454</v>
      </c>
      <c r="H39" s="58">
        <v>0</v>
      </c>
      <c r="I39" s="41">
        <v>17</v>
      </c>
      <c r="J39" s="34">
        <v>3</v>
      </c>
      <c r="K39" s="40">
        <f aca="true" t="shared" si="2" ref="K39:K45">ROUND(B39+C39+E39+G39+J39,0)</f>
        <v>665</v>
      </c>
      <c r="L39" s="41">
        <v>22</v>
      </c>
    </row>
    <row r="40" spans="1:12" ht="15.75">
      <c r="A40" s="39" t="s">
        <v>37</v>
      </c>
      <c r="B40" s="63">
        <v>24</v>
      </c>
      <c r="C40" s="60">
        <v>140</v>
      </c>
      <c r="D40" s="41">
        <v>7</v>
      </c>
      <c r="E40" s="40">
        <v>40</v>
      </c>
      <c r="F40" s="41">
        <v>2</v>
      </c>
      <c r="G40" s="40">
        <v>418</v>
      </c>
      <c r="H40" s="58">
        <v>0</v>
      </c>
      <c r="I40" s="41">
        <v>26</v>
      </c>
      <c r="J40" s="34">
        <v>0</v>
      </c>
      <c r="K40" s="40">
        <f t="shared" si="2"/>
        <v>622</v>
      </c>
      <c r="L40" s="41">
        <v>35</v>
      </c>
    </row>
    <row r="41" spans="1:12" ht="15.75">
      <c r="A41" s="39" t="s">
        <v>38</v>
      </c>
      <c r="B41" s="63">
        <v>86</v>
      </c>
      <c r="C41" s="60">
        <v>489</v>
      </c>
      <c r="D41" s="41">
        <v>8</v>
      </c>
      <c r="E41" s="40">
        <v>110</v>
      </c>
      <c r="F41" s="41">
        <v>4</v>
      </c>
      <c r="G41" s="40">
        <v>1412</v>
      </c>
      <c r="H41" s="58">
        <v>31</v>
      </c>
      <c r="I41" s="41">
        <v>22</v>
      </c>
      <c r="J41" s="34">
        <v>6</v>
      </c>
      <c r="K41" s="40">
        <f t="shared" si="2"/>
        <v>2103</v>
      </c>
      <c r="L41" s="41">
        <v>34</v>
      </c>
    </row>
    <row r="42" spans="1:12" ht="15.75">
      <c r="A42" s="39" t="s">
        <v>39</v>
      </c>
      <c r="B42" s="63">
        <v>45</v>
      </c>
      <c r="C42" s="60">
        <v>268</v>
      </c>
      <c r="D42" s="41">
        <v>8</v>
      </c>
      <c r="E42" s="40">
        <v>80</v>
      </c>
      <c r="F42" s="41">
        <v>1</v>
      </c>
      <c r="G42" s="40">
        <v>809</v>
      </c>
      <c r="H42" s="58">
        <v>24</v>
      </c>
      <c r="I42" s="41">
        <v>17</v>
      </c>
      <c r="J42" s="34">
        <v>6</v>
      </c>
      <c r="K42" s="40">
        <f t="shared" si="2"/>
        <v>1208</v>
      </c>
      <c r="L42" s="41">
        <v>26</v>
      </c>
    </row>
    <row r="43" spans="1:12" ht="15.75">
      <c r="A43" s="39" t="s">
        <v>40</v>
      </c>
      <c r="B43" s="63">
        <v>285</v>
      </c>
      <c r="C43" s="60">
        <v>1655</v>
      </c>
      <c r="D43" s="41">
        <v>38</v>
      </c>
      <c r="E43" s="40">
        <v>640</v>
      </c>
      <c r="F43" s="41">
        <v>8</v>
      </c>
      <c r="G43" s="40">
        <v>4817</v>
      </c>
      <c r="H43" s="58">
        <v>376</v>
      </c>
      <c r="I43" s="41">
        <v>114</v>
      </c>
      <c r="J43" s="34">
        <v>34</v>
      </c>
      <c r="K43" s="40">
        <f t="shared" si="2"/>
        <v>7431</v>
      </c>
      <c r="L43" s="41">
        <v>160</v>
      </c>
    </row>
    <row r="44" spans="1:12" ht="15.75">
      <c r="A44" s="39" t="s">
        <v>41</v>
      </c>
      <c r="B44" s="63">
        <v>26</v>
      </c>
      <c r="C44" s="60">
        <v>142</v>
      </c>
      <c r="D44" s="41">
        <v>6</v>
      </c>
      <c r="E44" s="40">
        <v>55</v>
      </c>
      <c r="F44" s="41">
        <v>0</v>
      </c>
      <c r="G44" s="40">
        <v>454</v>
      </c>
      <c r="H44" s="58">
        <v>34</v>
      </c>
      <c r="I44" s="41">
        <v>31</v>
      </c>
      <c r="J44" s="34">
        <v>5</v>
      </c>
      <c r="K44" s="40">
        <f t="shared" si="2"/>
        <v>682</v>
      </c>
      <c r="L44" s="41">
        <v>37</v>
      </c>
    </row>
    <row r="45" spans="1:12" ht="16.5" thickBot="1">
      <c r="A45" s="42" t="s">
        <v>42</v>
      </c>
      <c r="B45" s="64">
        <v>26</v>
      </c>
      <c r="C45" s="61">
        <v>146</v>
      </c>
      <c r="D45" s="44">
        <v>3</v>
      </c>
      <c r="E45" s="43">
        <v>54</v>
      </c>
      <c r="F45" s="44">
        <v>1</v>
      </c>
      <c r="G45" s="43">
        <v>445</v>
      </c>
      <c r="H45" s="59">
        <v>5</v>
      </c>
      <c r="I45" s="44">
        <v>25</v>
      </c>
      <c r="J45" s="38">
        <v>2</v>
      </c>
      <c r="K45" s="40">
        <f t="shared" si="2"/>
        <v>673</v>
      </c>
      <c r="L45" s="44">
        <v>29</v>
      </c>
    </row>
    <row r="46" spans="1:12" ht="16.5" thickBot="1">
      <c r="A46" s="45" t="s">
        <v>35</v>
      </c>
      <c r="B46" s="65">
        <f aca="true" t="shared" si="3" ref="B46:H46">SUM(B38:B45)</f>
        <v>567</v>
      </c>
      <c r="C46" s="62">
        <f t="shared" si="3"/>
        <v>3302</v>
      </c>
      <c r="D46" s="47">
        <f t="shared" si="3"/>
        <v>96</v>
      </c>
      <c r="E46" s="46">
        <f t="shared" si="3"/>
        <v>1086</v>
      </c>
      <c r="F46" s="47">
        <f t="shared" si="3"/>
        <v>16</v>
      </c>
      <c r="G46" s="46">
        <f t="shared" si="3"/>
        <v>9694</v>
      </c>
      <c r="H46" s="46">
        <f t="shared" si="3"/>
        <v>509</v>
      </c>
      <c r="I46" s="47">
        <f>SUM(I38:I45)</f>
        <v>285</v>
      </c>
      <c r="J46" s="48">
        <f>SUM(J38:J45)</f>
        <v>65</v>
      </c>
      <c r="K46" s="46">
        <f>SUM(K38:K45)</f>
        <v>14714</v>
      </c>
      <c r="L46" s="47">
        <f>SUM(L38:L45)</f>
        <v>397</v>
      </c>
    </row>
  </sheetData>
  <sheetProtection selectLockedCells="1" selectUnlockedCells="1"/>
  <mergeCells count="13">
    <mergeCell ref="A34:L34"/>
    <mergeCell ref="A35:A37"/>
    <mergeCell ref="B35:B37"/>
    <mergeCell ref="C35:C37"/>
    <mergeCell ref="D35:D37"/>
    <mergeCell ref="E35:E37"/>
    <mergeCell ref="F35:F37"/>
    <mergeCell ref="K35:K37"/>
    <mergeCell ref="L35:L37"/>
    <mergeCell ref="G35:G37"/>
    <mergeCell ref="H35:H37"/>
    <mergeCell ref="I35:I37"/>
    <mergeCell ref="J35:J37"/>
  </mergeCells>
  <printOptions/>
  <pageMargins left="0.17" right="0.1701388888888889" top="0.45" bottom="0.32013888888888886" header="0.19027777777777777" footer="0.5118055555555555"/>
  <pageSetup horizontalDpi="300" verticalDpi="300" orientation="landscape" paperSize="9" r:id="rId1"/>
  <headerFooter alignWithMargins="0">
    <oddHeader xml:space="preserve">&amp;R&amp;"Arial,Grassetto"&amp;14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2012-08-10T13:08:27Z</cp:lastPrinted>
  <dcterms:created xsi:type="dcterms:W3CDTF">2012-07-19T10:12:04Z</dcterms:created>
  <dcterms:modified xsi:type="dcterms:W3CDTF">2012-08-10T15:28:59Z</dcterms:modified>
  <cp:category/>
  <cp:version/>
  <cp:contentType/>
  <cp:contentStatus/>
</cp:coreProperties>
</file>